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5200" windowHeight="1185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<sst xmlns="http://schemas.openxmlformats.org/spreadsheetml/2006/main" count="356" uniqueCount="248">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</sst>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101" sqref="C101"/>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227</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0.5833333333333334</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0.5833333333333334</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0.9166666666666666</v>
      </c>
    </row>
    <row r="22" spans="1:6" ht="24.75" customHeight="1">
      <c r="A22" s="28" t="s">
        <v>147</v>
      </c>
      <c r="B22" s="105" t="s">
        <v>32</v>
      </c>
      <c r="C22" s="106"/>
      <c r="F22" s="32">
        <f>+VALUE(A57)</f>
        <v>1</v>
      </c>
    </row>
    <row r="23" spans="1:6" ht="30">
      <c r="A23" s="15" t="s">
        <v>34</v>
      </c>
      <c r="B23" s="10" t="s">
        <v>36</v>
      </c>
      <c r="C23" s="79" t="s">
        <v>5</v>
      </c>
      <c r="F23" s="32" t="e">
        <f>+VALUE(A65)</f>
        <v>#VALUE!</v>
      </c>
    </row>
    <row r="24" spans="1:6" ht="30">
      <c r="A24" s="15" t="s">
        <v>35</v>
      </c>
      <c r="B24" s="10" t="s">
        <v>37</v>
      </c>
      <c r="C24" s="79" t="s">
        <v>5</v>
      </c>
      <c r="F24" s="32">
        <f>+VALUE(A71)</f>
        <v>0.625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0.5</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227</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227</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18</v>
      </c>
    </row>
    <row r="50" spans="1:3" ht="30">
      <c r="A50" s="15" t="s">
        <v>75</v>
      </c>
      <c r="B50" s="10" t="s">
        <v>62</v>
      </c>
      <c r="C50" s="79" t="s">
        <v>5</v>
      </c>
    </row>
    <row r="51" spans="1:3" ht="24.75" customHeight="1">
      <c r="A51" s="101">
        <f>_xlfn.IFERROR((COUNTIF(C38:C50,"Da")+(COUNTIF(C38:C50,"Djelomično")/2))/((COUNTIF(C38:C50,"Da")+COUNTIF(C38:C50,"Ne")+COUNTIF(C38:C50,"Djelomično"))),"Nije primjenjivo")</f>
        <v>0.9166666666666666</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227</v>
      </c>
    </row>
    <row r="68" spans="1:3" ht="45">
      <c r="A68" s="15" t="s">
        <v>106</v>
      </c>
      <c r="B68" s="10" t="s">
        <v>102</v>
      </c>
      <c r="C68" s="79" t="s">
        <v>227</v>
      </c>
    </row>
    <row r="69" spans="1:3" ht="15">
      <c r="A69" s="15" t="s">
        <v>107</v>
      </c>
      <c r="B69" s="10" t="s">
        <v>103</v>
      </c>
      <c r="C69" s="79" t="s">
        <v>5</v>
      </c>
    </row>
    <row r="70" spans="1:3" ht="15">
      <c r="A70" s="15" t="s">
        <v>108</v>
      </c>
      <c r="B70" s="10" t="s">
        <v>104</v>
      </c>
      <c r="C70" s="79" t="s">
        <v>227</v>
      </c>
    </row>
    <row r="71" spans="1:3" ht="24.75" customHeight="1">
      <c r="A71" s="101">
        <f>_xlfn.IFERROR((COUNTIF(C67:C70,"Da")+(COUNTIF(C67:C70,"Djelomično")/2))/((COUNTIF(C67:C70,"Da")+COUNTIF(C67:C70,"Ne")+COUNTIF(C67:C70,"Djelomično"))),"Nije primjenjivo")</f>
        <v>0.625</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6</v>
      </c>
    </row>
    <row r="95" spans="1:3" ht="15">
      <c r="A95" s="15" t="s">
        <v>164</v>
      </c>
      <c r="B95" s="10" t="s">
        <v>154</v>
      </c>
      <c r="C95" s="79" t="s">
        <v>227</v>
      </c>
    </row>
    <row r="96" spans="1:3" ht="45">
      <c r="A96" s="15" t="s">
        <v>165</v>
      </c>
      <c r="B96" s="10" t="s">
        <v>155</v>
      </c>
      <c r="C96" s="79" t="s">
        <v>6</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0.5</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t="e">
        <f>_xlfn.SUMIFS(F15:F28,F15:F28,"&lt;&gt;#VALUE!")/COUNT(F15:F28)</f>
        <v>#VALUE!</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0.5833333333333334</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0.9166666666666666</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0.625</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0.5</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cp:lastModifiedBy>
  <cp:lastPrinted>2019-12-05T14:42:35Z</cp:lastPrinted>
  <dcterms:created xsi:type="dcterms:W3CDTF">2012-05-21T15:07:27Z</dcterms:created>
  <dcterms:modified xsi:type="dcterms:W3CDTF">2023-08-21T09:58:53Z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